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0" windowWidth="14340" windowHeight="12675" tabRatio="432" activeTab="0"/>
  </bookViews>
  <sheets>
    <sheet name="견적서" sheetId="1" r:id="rId1"/>
  </sheets>
  <definedNames>
    <definedName name="_xlnm.Print_Area" localSheetId="0">'견적서'!$A$2:$M$56</definedName>
    <definedName name="_xlnm.Print_Titles" localSheetId="0">'견적서'!$2:$11</definedName>
  </definedNames>
  <calcPr fullCalcOnLoad="1"/>
</workbook>
</file>

<file path=xl/sharedStrings.xml><?xml version="1.0" encoding="utf-8"?>
<sst xmlns="http://schemas.openxmlformats.org/spreadsheetml/2006/main" count="98" uniqueCount="69">
  <si>
    <t xml:space="preserve">견   적   서 </t>
  </si>
  <si>
    <t>공
급
자</t>
  </si>
  <si>
    <t>등록번호</t>
  </si>
  <si>
    <t>120-03-53480</t>
  </si>
  <si>
    <t>상      호</t>
  </si>
  <si>
    <t>성명</t>
  </si>
  <si>
    <t>김영훈</t>
  </si>
  <si>
    <t>사업장주소</t>
  </si>
  <si>
    <t>귀하</t>
  </si>
  <si>
    <t>업      태</t>
  </si>
  <si>
    <t>도소매</t>
  </si>
  <si>
    <t>종목</t>
  </si>
  <si>
    <t>전자상거래</t>
  </si>
  <si>
    <t>아래와같이 견적합니다.</t>
  </si>
  <si>
    <t>전화번호</t>
  </si>
  <si>
    <t>02-2668-9720</t>
  </si>
  <si>
    <r>
      <t xml:space="preserve">합계금액
</t>
    </r>
    <r>
      <rPr>
        <sz val="9"/>
        <rFont val="맑은 고딕"/>
        <family val="3"/>
      </rPr>
      <t>(공급가액+부가세)</t>
    </r>
  </si>
  <si>
    <t>(</t>
  </si>
  <si>
    <t>)</t>
  </si>
  <si>
    <t>품     명</t>
  </si>
  <si>
    <t>규     격</t>
  </si>
  <si>
    <t>단위</t>
  </si>
  <si>
    <t>수량</t>
  </si>
  <si>
    <t>단     가</t>
  </si>
  <si>
    <t>공급가액</t>
  </si>
  <si>
    <t>세     액</t>
  </si>
  <si>
    <t>비     고</t>
  </si>
  <si>
    <t>비누베이스</t>
  </si>
  <si>
    <t>EA</t>
  </si>
  <si>
    <t>글리세린</t>
  </si>
  <si>
    <t>비타민E(디알파토코페롤)</t>
  </si>
  <si>
    <t>합계금액</t>
  </si>
  <si>
    <t>서울 강서구 가양1동 231-2번지 101호</t>
  </si>
  <si>
    <t>EA</t>
  </si>
  <si>
    <t>스텐비커</t>
  </si>
  <si>
    <t>2L</t>
  </si>
  <si>
    <t>아이스크림스틱</t>
  </si>
  <si>
    <t>50개</t>
  </si>
  <si>
    <t>3L</t>
  </si>
  <si>
    <t>비누칼</t>
  </si>
  <si>
    <t>오렌지스윗</t>
  </si>
  <si>
    <t>녹차분말</t>
  </si>
  <si>
    <t>100g</t>
  </si>
  <si>
    <t>진피분말</t>
  </si>
  <si>
    <t>율피분말</t>
  </si>
  <si>
    <t>핫플레이트</t>
  </si>
  <si>
    <t>1000명 체험 표준견적서</t>
  </si>
  <si>
    <t>5L</t>
  </si>
  <si>
    <t>20kg</t>
  </si>
  <si>
    <t>라벤더프렌치</t>
  </si>
  <si>
    <t>100ml</t>
  </si>
  <si>
    <t>프레그런스오일</t>
  </si>
  <si>
    <t>딸기분말</t>
  </si>
  <si>
    <t>1kg</t>
  </si>
  <si>
    <t>건 스프레이용기</t>
  </si>
  <si>
    <t>500ml</t>
  </si>
  <si>
    <t>투명OPP테이프형봉투</t>
  </si>
  <si>
    <t>120X110+40</t>
  </si>
  <si>
    <t>50개입</t>
  </si>
  <si>
    <t>파프리카분말</t>
  </si>
  <si>
    <t>위즈가든(비누야)</t>
  </si>
  <si>
    <t>3가지선택가능</t>
  </si>
  <si>
    <t>실리콘6구몰드</t>
  </si>
  <si>
    <t>30cm</t>
  </si>
  <si>
    <t>시약스푼</t>
  </si>
  <si>
    <t>참고
1.부가세포함</t>
  </si>
  <si>
    <t>1구</t>
  </si>
  <si>
    <t>아로마베이스(기포제거제)</t>
  </si>
  <si>
    <t>1L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</si>
</sst>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 &quot;m&quot;월 &quot;d&quot;일&quot;"/>
    <numFmt numFmtId="177" formatCode="\₩#,##0"/>
    <numFmt numFmtId="178" formatCode="_-* #,##0_-;\-* #,##0_-;_-* \-_-;_-@_-"/>
    <numFmt numFmtId="179" formatCode="#,##0_ "/>
    <numFmt numFmtId="180" formatCode="#,###&quot; 원절삭&quot;"/>
    <numFmt numFmtId="181" formatCode="[DBNum4][$-412]&quot;금&quot;General&quot;원정(VAT포함)&quot;"/>
  </numFmts>
  <fonts count="48">
    <font>
      <sz val="11"/>
      <name val="돋움"/>
      <family val="3"/>
    </font>
    <font>
      <sz val="10"/>
      <name val="Arial"/>
      <family val="2"/>
    </font>
    <font>
      <sz val="11"/>
      <name val="맑은 고딕"/>
      <family val="3"/>
    </font>
    <font>
      <sz val="9"/>
      <name val="맑은 고딕"/>
      <family val="3"/>
    </font>
    <font>
      <b/>
      <sz val="22"/>
      <name val="맑은 고딕"/>
      <family val="3"/>
    </font>
    <font>
      <sz val="12"/>
      <name val="맑은 고딕"/>
      <family val="3"/>
    </font>
    <font>
      <sz val="12"/>
      <name val="굴림"/>
      <family val="3"/>
    </font>
    <font>
      <b/>
      <sz val="12"/>
      <name val="맑은 고딕"/>
      <family val="3"/>
    </font>
    <font>
      <sz val="10"/>
      <name val="맑은 고딕"/>
      <family val="3"/>
    </font>
    <font>
      <sz val="9"/>
      <name val="굴림"/>
      <family val="3"/>
    </font>
    <font>
      <sz val="7"/>
      <name val="맑은 고딕"/>
      <family val="3"/>
    </font>
    <font>
      <sz val="10"/>
      <color indexed="10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shrinkToFi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178" fontId="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shrinkToFit="1"/>
    </xf>
    <xf numFmtId="178" fontId="8" fillId="33" borderId="19" xfId="0" applyNumberFormat="1" applyFont="1" applyFill="1" applyBorder="1" applyAlignment="1">
      <alignment horizontal="center" vertical="center"/>
    </xf>
    <xf numFmtId="178" fontId="8" fillId="33" borderId="19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shrinkToFit="1"/>
    </xf>
    <xf numFmtId="179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horizontal="right" vertical="center" indent="1"/>
    </xf>
    <xf numFmtId="178" fontId="3" fillId="33" borderId="1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178" fontId="3" fillId="33" borderId="21" xfId="0" applyNumberFormat="1" applyFont="1" applyFill="1" applyBorder="1" applyAlignment="1">
      <alignment horizontal="right" vertical="center" indent="1"/>
    </xf>
    <xf numFmtId="178" fontId="3" fillId="33" borderId="22" xfId="0" applyNumberFormat="1" applyFont="1" applyFill="1" applyBorder="1" applyAlignment="1">
      <alignment horizontal="right" vertical="center" indent="1"/>
    </xf>
    <xf numFmtId="179" fontId="3" fillId="33" borderId="21" xfId="0" applyNumberFormat="1" applyFont="1" applyFill="1" applyBorder="1" applyAlignment="1">
      <alignment vertical="center"/>
    </xf>
    <xf numFmtId="179" fontId="3" fillId="33" borderId="22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vertical="center" shrinkToFit="1"/>
    </xf>
    <xf numFmtId="0" fontId="3" fillId="33" borderId="23" xfId="0" applyFont="1" applyFill="1" applyBorder="1" applyAlignment="1">
      <alignment vertical="center" shrinkToFit="1"/>
    </xf>
    <xf numFmtId="0" fontId="3" fillId="33" borderId="24" xfId="0" applyFont="1" applyFill="1" applyBorder="1" applyAlignment="1">
      <alignment vertical="center" shrinkToFit="1"/>
    </xf>
    <xf numFmtId="179" fontId="8" fillId="33" borderId="19" xfId="0" applyNumberFormat="1" applyFont="1" applyFill="1" applyBorder="1" applyAlignment="1">
      <alignment horizontal="center" vertical="center"/>
    </xf>
    <xf numFmtId="180" fontId="11" fillId="33" borderId="25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/>
    </xf>
    <xf numFmtId="179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3" fontId="8" fillId="33" borderId="26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8" fontId="8" fillId="33" borderId="19" xfId="0" applyNumberFormat="1" applyFont="1" applyFill="1" applyBorder="1" applyAlignment="1">
      <alignment horizontal="right" vertical="center" indent="1"/>
    </xf>
    <xf numFmtId="178" fontId="8" fillId="33" borderId="19" xfId="48" applyFont="1" applyFill="1" applyBorder="1" applyAlignment="1" applyProtection="1">
      <alignment horizontal="right" vertical="center" indent="1"/>
      <protection/>
    </xf>
    <xf numFmtId="0" fontId="3" fillId="33" borderId="20" xfId="0" applyFont="1" applyFill="1" applyBorder="1" applyAlignment="1">
      <alignment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181" fontId="7" fillId="33" borderId="32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177" fontId="7" fillId="33" borderId="32" xfId="0" applyNumberFormat="1" applyFont="1" applyFill="1" applyBorder="1" applyAlignment="1">
      <alignment horizontal="right" vertical="center"/>
    </xf>
    <xf numFmtId="177" fontId="5" fillId="33" borderId="33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indent="4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33" borderId="34" xfId="0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178" fontId="3" fillId="33" borderId="10" xfId="0" applyNumberFormat="1" applyFon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3</xdr:row>
      <xdr:rowOff>47625</xdr:rowOff>
    </xdr:from>
    <xdr:to>
      <xdr:col>13</xdr:col>
      <xdr:colOff>0</xdr:colOff>
      <xdr:row>6</xdr:row>
      <xdr:rowOff>0</xdr:rowOff>
    </xdr:to>
    <xdr:pic>
      <xdr:nvPicPr>
        <xdr:cNvPr id="1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Zeros="0" tabSelected="1" view="pageBreakPreview" zoomScaleSheetLayoutView="100" zoomScalePageLayoutView="0" workbookViewId="0" topLeftCell="A1">
      <selection activeCell="A1" sqref="A1:M1"/>
    </sheetView>
  </sheetViews>
  <sheetFormatPr defaultColWidth="8.88671875" defaultRowHeight="13.5"/>
  <cols>
    <col min="1" max="1" width="17.88671875" style="1" customWidth="1"/>
    <col min="2" max="2" width="10.10546875" style="2" customWidth="1"/>
    <col min="3" max="3" width="3.99609375" style="1" customWidth="1"/>
    <col min="4" max="4" width="4.88671875" style="2" customWidth="1"/>
    <col min="5" max="5" width="7.21484375" style="1" customWidth="1"/>
    <col min="6" max="6" width="3.3359375" style="1" customWidth="1"/>
    <col min="7" max="7" width="8.10546875" style="1" customWidth="1"/>
    <col min="8" max="8" width="4.21484375" style="1" customWidth="1"/>
    <col min="9" max="9" width="1.5625" style="1" customWidth="1"/>
    <col min="10" max="10" width="9.77734375" style="1" customWidth="1"/>
    <col min="11" max="11" width="3.88671875" style="1" customWidth="1"/>
    <col min="12" max="12" width="7.21484375" style="1" customWidth="1"/>
    <col min="13" max="13" width="1.77734375" style="1" customWidth="1"/>
    <col min="14" max="14" width="11.5546875" style="1" customWidth="1"/>
    <col min="15" max="16384" width="8.88671875" style="1" customWidth="1"/>
  </cols>
  <sheetData>
    <row r="1" spans="1:13" ht="16.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30.75" customHeight="1">
      <c r="A2" s="3"/>
      <c r="B2" s="4"/>
      <c r="C2" s="81" t="s">
        <v>0</v>
      </c>
      <c r="D2" s="81"/>
      <c r="E2" s="81"/>
      <c r="F2" s="81"/>
      <c r="G2" s="81"/>
      <c r="H2" s="81"/>
      <c r="I2" s="5"/>
      <c r="J2" s="3"/>
      <c r="K2" s="3"/>
      <c r="L2" s="3"/>
      <c r="M2" s="3"/>
    </row>
    <row r="3" spans="1:13" ht="17.25" customHeight="1">
      <c r="A3" s="3"/>
      <c r="B3" s="4"/>
      <c r="C3" s="6"/>
      <c r="D3" s="7"/>
      <c r="E3" s="6"/>
      <c r="F3" s="6"/>
      <c r="G3" s="6"/>
      <c r="H3" s="5"/>
      <c r="I3" s="5"/>
      <c r="J3" s="3"/>
      <c r="K3" s="3"/>
      <c r="L3" s="3"/>
      <c r="M3" s="3"/>
    </row>
    <row r="4" spans="1:13" ht="16.5" customHeight="1">
      <c r="A4" s="82">
        <f ca="1">TODAY()</f>
        <v>44664</v>
      </c>
      <c r="B4" s="82"/>
      <c r="C4" s="8"/>
      <c r="D4" s="9"/>
      <c r="E4" s="8"/>
      <c r="F4" s="83" t="s">
        <v>1</v>
      </c>
      <c r="G4" s="84" t="s">
        <v>2</v>
      </c>
      <c r="H4" s="84"/>
      <c r="I4" s="85" t="s">
        <v>3</v>
      </c>
      <c r="J4" s="85"/>
      <c r="K4" s="85"/>
      <c r="L4" s="85"/>
      <c r="M4" s="85"/>
    </row>
    <row r="5" spans="1:13" ht="16.5" customHeight="1">
      <c r="A5" s="86"/>
      <c r="B5" s="86"/>
      <c r="C5" s="86"/>
      <c r="D5" s="86"/>
      <c r="E5" s="86"/>
      <c r="F5" s="83"/>
      <c r="G5" s="77" t="s">
        <v>4</v>
      </c>
      <c r="H5" s="77"/>
      <c r="I5" s="77" t="s">
        <v>60</v>
      </c>
      <c r="J5" s="77"/>
      <c r="K5" s="10" t="s">
        <v>5</v>
      </c>
      <c r="L5" s="87" t="s">
        <v>6</v>
      </c>
      <c r="M5" s="88"/>
    </row>
    <row r="6" spans="1:13" ht="16.5" customHeight="1">
      <c r="A6" s="76"/>
      <c r="B6" s="76"/>
      <c r="C6" s="76"/>
      <c r="D6" s="76"/>
      <c r="E6" s="76"/>
      <c r="F6" s="83"/>
      <c r="G6" s="77" t="s">
        <v>7</v>
      </c>
      <c r="H6" s="77"/>
      <c r="I6" s="78" t="s">
        <v>32</v>
      </c>
      <c r="J6" s="78"/>
      <c r="K6" s="78"/>
      <c r="L6" s="78"/>
      <c r="M6" s="78"/>
    </row>
    <row r="7" spans="1:13" ht="16.5" customHeight="1">
      <c r="A7" s="79"/>
      <c r="B7" s="79"/>
      <c r="C7" s="11" t="s">
        <v>8</v>
      </c>
      <c r="D7" s="12"/>
      <c r="E7" s="13"/>
      <c r="F7" s="83"/>
      <c r="G7" s="77" t="s">
        <v>9</v>
      </c>
      <c r="H7" s="77"/>
      <c r="I7" s="77" t="s">
        <v>10</v>
      </c>
      <c r="J7" s="77"/>
      <c r="K7" s="10" t="s">
        <v>11</v>
      </c>
      <c r="L7" s="42" t="s">
        <v>12</v>
      </c>
      <c r="M7" s="42"/>
    </row>
    <row r="8" spans="1:13" ht="16.5" customHeight="1">
      <c r="A8" s="68" t="s">
        <v>13</v>
      </c>
      <c r="B8" s="68"/>
      <c r="C8" s="68"/>
      <c r="D8" s="14"/>
      <c r="E8" s="15"/>
      <c r="F8" s="83"/>
      <c r="G8" s="69" t="s">
        <v>14</v>
      </c>
      <c r="H8" s="69"/>
      <c r="I8" s="70" t="s">
        <v>15</v>
      </c>
      <c r="J8" s="70"/>
      <c r="K8" s="70"/>
      <c r="L8" s="70"/>
      <c r="M8" s="70"/>
    </row>
    <row r="9" spans="1:13" ht="13.5" customHeight="1">
      <c r="A9" s="71" t="s">
        <v>16</v>
      </c>
      <c r="B9" s="72">
        <f>J9</f>
        <v>949900</v>
      </c>
      <c r="C9" s="72"/>
      <c r="D9" s="72"/>
      <c r="E9" s="72"/>
      <c r="F9" s="72"/>
      <c r="G9" s="72"/>
      <c r="H9" s="72"/>
      <c r="I9" s="73" t="s">
        <v>17</v>
      </c>
      <c r="J9" s="74">
        <f>SUM(G53:J53)</f>
        <v>949900</v>
      </c>
      <c r="K9" s="74"/>
      <c r="L9" s="74"/>
      <c r="M9" s="75" t="s">
        <v>18</v>
      </c>
    </row>
    <row r="10" spans="1:13" ht="17.25" customHeight="1">
      <c r="A10" s="71"/>
      <c r="B10" s="72"/>
      <c r="C10" s="72"/>
      <c r="D10" s="72"/>
      <c r="E10" s="72"/>
      <c r="F10" s="72"/>
      <c r="G10" s="72"/>
      <c r="H10" s="72"/>
      <c r="I10" s="73"/>
      <c r="J10" s="74"/>
      <c r="K10" s="74"/>
      <c r="L10" s="74"/>
      <c r="M10" s="75"/>
    </row>
    <row r="11" spans="1:13" ht="20.25" customHeight="1">
      <c r="A11" s="16" t="s">
        <v>19</v>
      </c>
      <c r="B11" s="17" t="s">
        <v>20</v>
      </c>
      <c r="C11" s="18" t="s">
        <v>21</v>
      </c>
      <c r="D11" s="17" t="s">
        <v>22</v>
      </c>
      <c r="E11" s="66" t="s">
        <v>23</v>
      </c>
      <c r="F11" s="66"/>
      <c r="G11" s="66" t="s">
        <v>24</v>
      </c>
      <c r="H11" s="66"/>
      <c r="I11" s="66" t="s">
        <v>25</v>
      </c>
      <c r="J11" s="66"/>
      <c r="K11" s="67" t="s">
        <v>26</v>
      </c>
      <c r="L11" s="67"/>
      <c r="M11" s="67"/>
    </row>
    <row r="12" spans="1:13" ht="12.75" customHeight="1">
      <c r="A12" s="36" t="s">
        <v>27</v>
      </c>
      <c r="B12" s="20" t="s">
        <v>48</v>
      </c>
      <c r="C12" s="21" t="s">
        <v>28</v>
      </c>
      <c r="D12" s="22">
        <v>5</v>
      </c>
      <c r="E12" s="40">
        <v>96000</v>
      </c>
      <c r="F12" s="40"/>
      <c r="G12" s="39">
        <f aca="true" t="shared" si="0" ref="G12:G23">(E12*D12)/1.1</f>
        <v>436363.63636363635</v>
      </c>
      <c r="H12" s="39"/>
      <c r="I12" s="39">
        <f aca="true" t="shared" si="1" ref="I12:I23">(E12*D12)-G12</f>
        <v>43636.36363636365</v>
      </c>
      <c r="J12" s="39"/>
      <c r="K12" s="42"/>
      <c r="L12" s="42"/>
      <c r="M12" s="42"/>
    </row>
    <row r="13" spans="1:13" ht="12.75" customHeight="1">
      <c r="A13" s="36" t="s">
        <v>49</v>
      </c>
      <c r="B13" s="20" t="s">
        <v>50</v>
      </c>
      <c r="C13" s="21" t="s">
        <v>28</v>
      </c>
      <c r="D13" s="22">
        <v>1</v>
      </c>
      <c r="E13" s="40">
        <v>20000</v>
      </c>
      <c r="F13" s="40"/>
      <c r="G13" s="39">
        <f t="shared" si="0"/>
        <v>18181.81818181818</v>
      </c>
      <c r="H13" s="39"/>
      <c r="I13" s="39">
        <f t="shared" si="1"/>
        <v>1818.1818181818198</v>
      </c>
      <c r="J13" s="39"/>
      <c r="K13" s="42"/>
      <c r="L13" s="42"/>
      <c r="M13" s="42"/>
    </row>
    <row r="14" spans="1:13" ht="12.75" customHeight="1">
      <c r="A14" s="36" t="s">
        <v>40</v>
      </c>
      <c r="B14" s="20" t="s">
        <v>50</v>
      </c>
      <c r="C14" s="21" t="s">
        <v>28</v>
      </c>
      <c r="D14" s="22">
        <v>1</v>
      </c>
      <c r="E14" s="40">
        <v>11000</v>
      </c>
      <c r="F14" s="40"/>
      <c r="G14" s="39">
        <f>(E14*D14)/1.1</f>
        <v>10000</v>
      </c>
      <c r="H14" s="39"/>
      <c r="I14" s="39">
        <f>(E14*D14)-G14</f>
        <v>1000</v>
      </c>
      <c r="J14" s="39"/>
      <c r="K14" s="42"/>
      <c r="L14" s="42"/>
      <c r="M14" s="42"/>
    </row>
    <row r="15" spans="1:13" ht="12.75" customHeight="1">
      <c r="A15" s="36" t="s">
        <v>51</v>
      </c>
      <c r="B15" s="20" t="s">
        <v>50</v>
      </c>
      <c r="C15" s="21" t="s">
        <v>28</v>
      </c>
      <c r="D15" s="22">
        <v>3</v>
      </c>
      <c r="E15" s="40">
        <v>13000</v>
      </c>
      <c r="F15" s="40"/>
      <c r="G15" s="39">
        <f t="shared" si="0"/>
        <v>35454.54545454545</v>
      </c>
      <c r="H15" s="39"/>
      <c r="I15" s="39">
        <f t="shared" si="1"/>
        <v>3545.4545454545514</v>
      </c>
      <c r="J15" s="39"/>
      <c r="K15" s="42" t="s">
        <v>61</v>
      </c>
      <c r="L15" s="42"/>
      <c r="M15" s="42"/>
    </row>
    <row r="16" spans="1:13" ht="12.75" customHeight="1">
      <c r="A16" s="36" t="s">
        <v>41</v>
      </c>
      <c r="B16" s="20" t="s">
        <v>42</v>
      </c>
      <c r="C16" s="21" t="s">
        <v>28</v>
      </c>
      <c r="D16" s="22">
        <v>2</v>
      </c>
      <c r="E16" s="40">
        <v>4800</v>
      </c>
      <c r="F16" s="40"/>
      <c r="G16" s="39">
        <f t="shared" si="0"/>
        <v>8727.272727272726</v>
      </c>
      <c r="H16" s="39"/>
      <c r="I16" s="39">
        <f t="shared" si="1"/>
        <v>872.7272727272739</v>
      </c>
      <c r="J16" s="39"/>
      <c r="K16" s="42"/>
      <c r="L16" s="42"/>
      <c r="M16" s="42"/>
    </row>
    <row r="17" spans="1:13" ht="12.75" customHeight="1">
      <c r="A17" s="37" t="s">
        <v>43</v>
      </c>
      <c r="B17" s="20" t="s">
        <v>42</v>
      </c>
      <c r="C17" s="21" t="s">
        <v>28</v>
      </c>
      <c r="D17" s="22">
        <v>2</v>
      </c>
      <c r="E17" s="89">
        <v>2150</v>
      </c>
      <c r="F17" s="89"/>
      <c r="G17" s="39">
        <f t="shared" si="0"/>
        <v>3909.0909090909086</v>
      </c>
      <c r="H17" s="39"/>
      <c r="I17" s="39">
        <f t="shared" si="1"/>
        <v>390.90909090909145</v>
      </c>
      <c r="J17" s="39"/>
      <c r="K17" s="42"/>
      <c r="L17" s="42"/>
      <c r="M17" s="42"/>
    </row>
    <row r="18" spans="1:13" ht="12.75" customHeight="1">
      <c r="A18" s="36" t="s">
        <v>44</v>
      </c>
      <c r="B18" s="20" t="s">
        <v>42</v>
      </c>
      <c r="C18" s="21" t="s">
        <v>28</v>
      </c>
      <c r="D18" s="22">
        <v>2</v>
      </c>
      <c r="E18" s="40">
        <v>2800</v>
      </c>
      <c r="F18" s="40"/>
      <c r="G18" s="39">
        <f t="shared" si="0"/>
        <v>5090.90909090909</v>
      </c>
      <c r="H18" s="39"/>
      <c r="I18" s="39">
        <f t="shared" si="1"/>
        <v>509.0909090909099</v>
      </c>
      <c r="J18" s="39"/>
      <c r="K18" s="52"/>
      <c r="L18" s="52"/>
      <c r="M18" s="52"/>
    </row>
    <row r="19" spans="1:13" ht="12.75" customHeight="1">
      <c r="A19" s="36" t="s">
        <v>59</v>
      </c>
      <c r="B19" s="20" t="s">
        <v>42</v>
      </c>
      <c r="C19" s="21" t="s">
        <v>28</v>
      </c>
      <c r="D19" s="22">
        <v>2</v>
      </c>
      <c r="E19" s="40">
        <v>6100</v>
      </c>
      <c r="F19" s="40"/>
      <c r="G19" s="39">
        <f t="shared" si="0"/>
        <v>11090.90909090909</v>
      </c>
      <c r="H19" s="39"/>
      <c r="I19" s="39">
        <f t="shared" si="1"/>
        <v>1109.09090909091</v>
      </c>
      <c r="J19" s="39"/>
      <c r="K19" s="42"/>
      <c r="L19" s="42"/>
      <c r="M19" s="42"/>
    </row>
    <row r="20" spans="1:13" ht="12.75" customHeight="1">
      <c r="A20" s="36" t="s">
        <v>52</v>
      </c>
      <c r="B20" s="20" t="s">
        <v>42</v>
      </c>
      <c r="C20" s="21" t="s">
        <v>28</v>
      </c>
      <c r="D20" s="22">
        <v>2</v>
      </c>
      <c r="E20" s="40">
        <v>6400</v>
      </c>
      <c r="F20" s="40"/>
      <c r="G20" s="39">
        <f>(E20*D20)/1.1</f>
        <v>11636.363636363636</v>
      </c>
      <c r="H20" s="39"/>
      <c r="I20" s="39">
        <f>(E20*D20)-G20</f>
        <v>1163.636363636364</v>
      </c>
      <c r="J20" s="39"/>
      <c r="K20" s="42"/>
      <c r="L20" s="42"/>
      <c r="M20" s="42"/>
    </row>
    <row r="21" spans="1:13" ht="12.75" customHeight="1">
      <c r="A21" s="36" t="s">
        <v>29</v>
      </c>
      <c r="B21" s="20" t="s">
        <v>53</v>
      </c>
      <c r="C21" s="21" t="s">
        <v>28</v>
      </c>
      <c r="D21" s="22">
        <v>3</v>
      </c>
      <c r="E21" s="40">
        <v>8500</v>
      </c>
      <c r="F21" s="40"/>
      <c r="G21" s="39">
        <f t="shared" si="0"/>
        <v>23181.81818181818</v>
      </c>
      <c r="H21" s="39"/>
      <c r="I21" s="39">
        <f t="shared" si="1"/>
        <v>2318.18181818182</v>
      </c>
      <c r="J21" s="39"/>
      <c r="K21" s="52"/>
      <c r="L21" s="52"/>
      <c r="M21" s="52"/>
    </row>
    <row r="22" spans="1:13" ht="12.75" customHeight="1">
      <c r="A22" s="36" t="s">
        <v>30</v>
      </c>
      <c r="B22" s="20" t="s">
        <v>50</v>
      </c>
      <c r="C22" s="21" t="s">
        <v>28</v>
      </c>
      <c r="D22" s="22">
        <v>2</v>
      </c>
      <c r="E22" s="40">
        <v>17500</v>
      </c>
      <c r="F22" s="40"/>
      <c r="G22" s="39">
        <f t="shared" si="0"/>
        <v>31818.181818181816</v>
      </c>
      <c r="H22" s="39"/>
      <c r="I22" s="39">
        <f t="shared" si="1"/>
        <v>3181.818181818184</v>
      </c>
      <c r="J22" s="39"/>
      <c r="K22" s="42"/>
      <c r="L22" s="42"/>
      <c r="M22" s="42"/>
    </row>
    <row r="23" spans="1:13" ht="12.75" customHeight="1">
      <c r="A23" s="36" t="s">
        <v>62</v>
      </c>
      <c r="B23" s="20"/>
      <c r="C23" s="21" t="s">
        <v>28</v>
      </c>
      <c r="D23" s="22">
        <v>10</v>
      </c>
      <c r="E23" s="89">
        <v>5500</v>
      </c>
      <c r="F23" s="89"/>
      <c r="G23" s="39">
        <f t="shared" si="0"/>
        <v>49999.99999999999</v>
      </c>
      <c r="H23" s="39"/>
      <c r="I23" s="39">
        <f t="shared" si="1"/>
        <v>5000.000000000007</v>
      </c>
      <c r="J23" s="39"/>
      <c r="K23" s="42"/>
      <c r="L23" s="42"/>
      <c r="M23" s="42"/>
    </row>
    <row r="24" spans="1:13" ht="12.75" customHeight="1">
      <c r="A24" s="36" t="s">
        <v>54</v>
      </c>
      <c r="B24" s="25" t="s">
        <v>55</v>
      </c>
      <c r="C24" s="21" t="s">
        <v>28</v>
      </c>
      <c r="D24" s="22">
        <v>5</v>
      </c>
      <c r="E24" s="40">
        <v>2000</v>
      </c>
      <c r="F24" s="40"/>
      <c r="G24" s="39">
        <f aca="true" t="shared" si="2" ref="G24:G32">(E24*D24)/1.1</f>
        <v>9090.90909090909</v>
      </c>
      <c r="H24" s="39"/>
      <c r="I24" s="39">
        <f aca="true" t="shared" si="3" ref="I24:I32">(E24*D24)-G24</f>
        <v>909.0909090909099</v>
      </c>
      <c r="J24" s="39"/>
      <c r="K24" s="42"/>
      <c r="L24" s="42"/>
      <c r="M24" s="42"/>
    </row>
    <row r="25" spans="1:13" ht="12.75" customHeight="1">
      <c r="A25" s="36" t="s">
        <v>56</v>
      </c>
      <c r="B25" s="25" t="s">
        <v>57</v>
      </c>
      <c r="C25" s="21" t="s">
        <v>33</v>
      </c>
      <c r="D25" s="22">
        <v>20</v>
      </c>
      <c r="E25" s="40">
        <v>2400</v>
      </c>
      <c r="F25" s="40"/>
      <c r="G25" s="39">
        <f t="shared" si="2"/>
        <v>43636.36363636363</v>
      </c>
      <c r="H25" s="39"/>
      <c r="I25" s="39">
        <f t="shared" si="3"/>
        <v>4363.636363636368</v>
      </c>
      <c r="J25" s="39"/>
      <c r="K25" s="63" t="s">
        <v>58</v>
      </c>
      <c r="L25" s="64"/>
      <c r="M25" s="65"/>
    </row>
    <row r="26" spans="1:13" ht="12.75" customHeight="1">
      <c r="A26" s="36" t="s">
        <v>34</v>
      </c>
      <c r="B26" s="25" t="s">
        <v>35</v>
      </c>
      <c r="C26" s="21" t="s">
        <v>28</v>
      </c>
      <c r="D26" s="22">
        <v>2</v>
      </c>
      <c r="E26" s="40">
        <v>9200</v>
      </c>
      <c r="F26" s="40"/>
      <c r="G26" s="39">
        <f t="shared" si="2"/>
        <v>16727.272727272724</v>
      </c>
      <c r="H26" s="39"/>
      <c r="I26" s="39">
        <f t="shared" si="3"/>
        <v>1672.7272727272757</v>
      </c>
      <c r="J26" s="39"/>
      <c r="K26" s="42"/>
      <c r="L26" s="42"/>
      <c r="M26" s="42"/>
    </row>
    <row r="27" spans="1:14" ht="12.75" customHeight="1">
      <c r="A27" s="36" t="s">
        <v>34</v>
      </c>
      <c r="B27" s="25" t="s">
        <v>38</v>
      </c>
      <c r="C27" s="21" t="s">
        <v>28</v>
      </c>
      <c r="D27" s="22">
        <v>2</v>
      </c>
      <c r="E27" s="40">
        <v>11400</v>
      </c>
      <c r="F27" s="40"/>
      <c r="G27" s="39">
        <f t="shared" si="2"/>
        <v>20727.272727272724</v>
      </c>
      <c r="H27" s="39"/>
      <c r="I27" s="39">
        <f t="shared" si="3"/>
        <v>2072.7272727272757</v>
      </c>
      <c r="J27" s="39"/>
      <c r="K27" s="42"/>
      <c r="L27" s="42"/>
      <c r="M27" s="42"/>
      <c r="N27" s="24"/>
    </row>
    <row r="28" spans="1:14" ht="12.75" customHeight="1">
      <c r="A28" s="36" t="s">
        <v>34</v>
      </c>
      <c r="B28" s="25" t="s">
        <v>47</v>
      </c>
      <c r="C28" s="21" t="s">
        <v>28</v>
      </c>
      <c r="D28" s="22">
        <v>1</v>
      </c>
      <c r="E28" s="40">
        <v>13400</v>
      </c>
      <c r="F28" s="40"/>
      <c r="G28" s="39">
        <f t="shared" si="2"/>
        <v>12181.81818181818</v>
      </c>
      <c r="H28" s="39"/>
      <c r="I28" s="39">
        <f t="shared" si="3"/>
        <v>1218.1818181818198</v>
      </c>
      <c r="J28" s="39"/>
      <c r="K28" s="42"/>
      <c r="L28" s="42"/>
      <c r="M28" s="42"/>
      <c r="N28" s="24"/>
    </row>
    <row r="29" spans="1:14" ht="12.75" customHeight="1">
      <c r="A29" s="36" t="s">
        <v>36</v>
      </c>
      <c r="B29" s="25" t="s">
        <v>37</v>
      </c>
      <c r="C29" s="21" t="s">
        <v>33</v>
      </c>
      <c r="D29" s="22">
        <v>20</v>
      </c>
      <c r="E29" s="43">
        <v>600</v>
      </c>
      <c r="F29" s="44"/>
      <c r="G29" s="45">
        <f t="shared" si="2"/>
        <v>10909.090909090908</v>
      </c>
      <c r="H29" s="46"/>
      <c r="I29" s="45">
        <f t="shared" si="3"/>
        <v>1090.909090909092</v>
      </c>
      <c r="J29" s="46"/>
      <c r="K29" s="47"/>
      <c r="L29" s="48"/>
      <c r="M29" s="49"/>
      <c r="N29" s="24"/>
    </row>
    <row r="30" spans="1:13" ht="12.75" customHeight="1">
      <c r="A30" s="36" t="s">
        <v>64</v>
      </c>
      <c r="B30" s="20" t="s">
        <v>63</v>
      </c>
      <c r="C30" s="21" t="s">
        <v>33</v>
      </c>
      <c r="D30" s="22">
        <v>5</v>
      </c>
      <c r="E30" s="40">
        <v>1500</v>
      </c>
      <c r="F30" s="40"/>
      <c r="G30" s="39">
        <f t="shared" si="2"/>
        <v>6818.181818181818</v>
      </c>
      <c r="H30" s="39"/>
      <c r="I30" s="39">
        <f t="shared" si="3"/>
        <v>681.818181818182</v>
      </c>
      <c r="J30" s="39"/>
      <c r="K30" s="62"/>
      <c r="L30" s="62"/>
      <c r="M30" s="62"/>
    </row>
    <row r="31" spans="1:13" ht="12.75" customHeight="1">
      <c r="A31" s="36" t="s">
        <v>45</v>
      </c>
      <c r="B31" s="20" t="s">
        <v>66</v>
      </c>
      <c r="C31" s="21" t="s">
        <v>28</v>
      </c>
      <c r="D31" s="22">
        <v>2</v>
      </c>
      <c r="E31" s="40">
        <v>26000</v>
      </c>
      <c r="F31" s="40"/>
      <c r="G31" s="39">
        <f t="shared" si="2"/>
        <v>47272.72727272727</v>
      </c>
      <c r="H31" s="39"/>
      <c r="I31" s="39">
        <f t="shared" si="3"/>
        <v>4727.272727272728</v>
      </c>
      <c r="J31" s="39"/>
      <c r="K31" s="56"/>
      <c r="L31" s="56"/>
      <c r="M31" s="56"/>
    </row>
    <row r="32" spans="1:13" ht="12.75" customHeight="1">
      <c r="A32" s="36" t="s">
        <v>39</v>
      </c>
      <c r="B32" s="20"/>
      <c r="C32" s="21" t="s">
        <v>33</v>
      </c>
      <c r="D32" s="22">
        <v>10</v>
      </c>
      <c r="E32" s="41">
        <v>3000</v>
      </c>
      <c r="F32" s="41"/>
      <c r="G32" s="39">
        <f t="shared" si="2"/>
        <v>27272.727272727272</v>
      </c>
      <c r="H32" s="39"/>
      <c r="I32" s="39">
        <f t="shared" si="3"/>
        <v>2727.272727272728</v>
      </c>
      <c r="J32" s="39"/>
      <c r="K32" s="56"/>
      <c r="L32" s="56"/>
      <c r="M32" s="56"/>
    </row>
    <row r="33" spans="1:13" ht="12.75" customHeight="1">
      <c r="A33" s="36" t="s">
        <v>67</v>
      </c>
      <c r="B33" s="25" t="s">
        <v>68</v>
      </c>
      <c r="C33" s="10" t="s">
        <v>33</v>
      </c>
      <c r="D33" s="38">
        <v>3</v>
      </c>
      <c r="E33" s="40">
        <v>8600</v>
      </c>
      <c r="F33" s="40"/>
      <c r="G33" s="39">
        <f>(E33*D33)/1.1</f>
        <v>23454.545454545452</v>
      </c>
      <c r="H33" s="39"/>
      <c r="I33" s="39">
        <f>(E33*D33)-G33</f>
        <v>2345.4545454545478</v>
      </c>
      <c r="J33" s="39"/>
      <c r="K33" s="56"/>
      <c r="L33" s="56"/>
      <c r="M33" s="56"/>
    </row>
    <row r="34" spans="1:13" ht="12.75" customHeight="1">
      <c r="A34" s="36"/>
      <c r="B34" s="20"/>
      <c r="C34" s="21"/>
      <c r="D34" s="22"/>
      <c r="E34" s="40"/>
      <c r="F34" s="40"/>
      <c r="G34" s="39"/>
      <c r="H34" s="39"/>
      <c r="I34" s="39"/>
      <c r="J34" s="39"/>
      <c r="K34" s="62"/>
      <c r="L34" s="62"/>
      <c r="M34" s="62"/>
    </row>
    <row r="35" spans="1:13" ht="12.75" customHeight="1">
      <c r="A35" s="36"/>
      <c r="B35" s="20"/>
      <c r="C35" s="21"/>
      <c r="D35" s="22"/>
      <c r="E35" s="40"/>
      <c r="F35" s="40"/>
      <c r="G35" s="39"/>
      <c r="H35" s="39"/>
      <c r="I35" s="39"/>
      <c r="J35" s="39"/>
      <c r="K35" s="56"/>
      <c r="L35" s="56"/>
      <c r="M35" s="56"/>
    </row>
    <row r="36" spans="1:13" ht="12.75" customHeight="1">
      <c r="A36" s="36"/>
      <c r="B36" s="20"/>
      <c r="C36" s="21"/>
      <c r="D36" s="22"/>
      <c r="E36" s="41"/>
      <c r="F36" s="41"/>
      <c r="G36" s="39"/>
      <c r="H36" s="39"/>
      <c r="I36" s="39"/>
      <c r="J36" s="39"/>
      <c r="K36" s="56"/>
      <c r="L36" s="56"/>
      <c r="M36" s="56"/>
    </row>
    <row r="37" spans="1:13" ht="12.75" customHeight="1">
      <c r="A37" s="36"/>
      <c r="B37" s="25"/>
      <c r="C37" s="21"/>
      <c r="D37" s="22"/>
      <c r="E37" s="40"/>
      <c r="F37" s="40"/>
      <c r="G37" s="39"/>
      <c r="H37" s="39"/>
      <c r="I37" s="39"/>
      <c r="J37" s="39"/>
      <c r="K37" s="56"/>
      <c r="L37" s="56"/>
      <c r="M37" s="56"/>
    </row>
    <row r="38" spans="1:14" ht="12.75" customHeight="1">
      <c r="A38" s="19"/>
      <c r="B38" s="20"/>
      <c r="C38" s="21"/>
      <c r="D38" s="22"/>
      <c r="E38" s="41"/>
      <c r="F38" s="41"/>
      <c r="G38" s="39"/>
      <c r="H38" s="39"/>
      <c r="I38" s="39"/>
      <c r="J38" s="39"/>
      <c r="K38" s="56"/>
      <c r="L38" s="56"/>
      <c r="M38" s="56"/>
      <c r="N38" s="24"/>
    </row>
    <row r="39" spans="1:13" ht="12.75" customHeight="1">
      <c r="A39" s="26"/>
      <c r="B39" s="27"/>
      <c r="C39" s="21"/>
      <c r="D39" s="22"/>
      <c r="E39" s="41"/>
      <c r="F39" s="41"/>
      <c r="G39" s="39"/>
      <c r="H39" s="39"/>
      <c r="I39" s="39"/>
      <c r="J39" s="39"/>
      <c r="K39" s="56"/>
      <c r="L39" s="56"/>
      <c r="M39" s="56"/>
    </row>
    <row r="40" spans="1:13" ht="12.75" customHeight="1">
      <c r="A40" s="36"/>
      <c r="B40" s="25"/>
      <c r="C40" s="21"/>
      <c r="D40" s="22"/>
      <c r="E40" s="40"/>
      <c r="F40" s="40"/>
      <c r="G40" s="39"/>
      <c r="H40" s="39"/>
      <c r="I40" s="39"/>
      <c r="J40" s="39"/>
      <c r="K40" s="42"/>
      <c r="L40" s="42"/>
      <c r="M40" s="42"/>
    </row>
    <row r="41" spans="1:14" ht="12.75" customHeight="1">
      <c r="A41" s="36"/>
      <c r="B41" s="25"/>
      <c r="C41" s="21"/>
      <c r="D41" s="22"/>
      <c r="E41" s="40"/>
      <c r="F41" s="40"/>
      <c r="G41" s="39"/>
      <c r="H41" s="39"/>
      <c r="I41" s="39"/>
      <c r="J41" s="39"/>
      <c r="K41" s="42"/>
      <c r="L41" s="42"/>
      <c r="M41" s="42"/>
      <c r="N41" s="24"/>
    </row>
    <row r="42" spans="1:13" ht="12.75" customHeight="1">
      <c r="A42" s="36"/>
      <c r="B42" s="25"/>
      <c r="C42" s="21"/>
      <c r="D42" s="22"/>
      <c r="E42" s="40"/>
      <c r="F42" s="40"/>
      <c r="G42" s="39"/>
      <c r="H42" s="39"/>
      <c r="I42" s="39"/>
      <c r="J42" s="39"/>
      <c r="K42" s="63"/>
      <c r="L42" s="64"/>
      <c r="M42" s="65"/>
    </row>
    <row r="43" spans="1:14" ht="12.75" customHeight="1">
      <c r="A43" s="36"/>
      <c r="B43" s="25"/>
      <c r="C43" s="21"/>
      <c r="D43" s="22"/>
      <c r="E43" s="40"/>
      <c r="F43" s="40"/>
      <c r="G43" s="39"/>
      <c r="H43" s="39"/>
      <c r="I43" s="39"/>
      <c r="J43" s="39"/>
      <c r="K43" s="42"/>
      <c r="L43" s="42"/>
      <c r="M43" s="42"/>
      <c r="N43" s="24"/>
    </row>
    <row r="44" spans="1:14" ht="12.75" customHeight="1">
      <c r="A44" s="36"/>
      <c r="B44" s="25"/>
      <c r="C44" s="21"/>
      <c r="D44" s="22"/>
      <c r="E44" s="40"/>
      <c r="F44" s="40"/>
      <c r="G44" s="39"/>
      <c r="H44" s="39"/>
      <c r="I44" s="39"/>
      <c r="J44" s="39"/>
      <c r="K44" s="42"/>
      <c r="L44" s="42"/>
      <c r="M44" s="42"/>
      <c r="N44" s="24"/>
    </row>
    <row r="45" spans="1:14" ht="12.75" customHeight="1">
      <c r="A45" s="36"/>
      <c r="B45" s="25"/>
      <c r="C45" s="21"/>
      <c r="D45" s="22"/>
      <c r="E45" s="40"/>
      <c r="F45" s="40"/>
      <c r="G45" s="39"/>
      <c r="H45" s="39"/>
      <c r="I45" s="39"/>
      <c r="J45" s="39"/>
      <c r="K45" s="42"/>
      <c r="L45" s="42"/>
      <c r="M45" s="42"/>
      <c r="N45" s="24"/>
    </row>
    <row r="46" spans="1:14" ht="12.75" customHeight="1">
      <c r="A46" s="36"/>
      <c r="B46" s="25"/>
      <c r="C46" s="21"/>
      <c r="D46" s="22"/>
      <c r="E46" s="43"/>
      <c r="F46" s="44"/>
      <c r="G46" s="45"/>
      <c r="H46" s="46"/>
      <c r="I46" s="45"/>
      <c r="J46" s="46"/>
      <c r="K46" s="47"/>
      <c r="L46" s="48"/>
      <c r="M46" s="49"/>
      <c r="N46" s="24"/>
    </row>
    <row r="47" spans="1:14" ht="12.75" customHeight="1">
      <c r="A47" s="36"/>
      <c r="B47" s="20"/>
      <c r="C47" s="21"/>
      <c r="D47" s="22"/>
      <c r="E47" s="40"/>
      <c r="F47" s="40"/>
      <c r="G47" s="39"/>
      <c r="H47" s="39"/>
      <c r="I47" s="39"/>
      <c r="J47" s="39"/>
      <c r="K47" s="62"/>
      <c r="L47" s="62"/>
      <c r="M47" s="62"/>
      <c r="N47" s="24"/>
    </row>
    <row r="48" spans="1:14" ht="12.75" customHeight="1">
      <c r="A48" s="36"/>
      <c r="B48" s="20"/>
      <c r="C48" s="21"/>
      <c r="D48" s="22"/>
      <c r="E48" s="40"/>
      <c r="F48" s="40"/>
      <c r="G48" s="39"/>
      <c r="H48" s="39"/>
      <c r="I48" s="39"/>
      <c r="J48" s="39"/>
      <c r="K48" s="56"/>
      <c r="L48" s="56"/>
      <c r="M48" s="56"/>
      <c r="N48" s="24"/>
    </row>
    <row r="49" spans="1:14" ht="12.75" customHeight="1">
      <c r="A49" s="36"/>
      <c r="B49" s="20"/>
      <c r="C49" s="21"/>
      <c r="D49" s="22"/>
      <c r="E49" s="41"/>
      <c r="F49" s="41"/>
      <c r="G49" s="39"/>
      <c r="H49" s="39"/>
      <c r="I49" s="39"/>
      <c r="J49" s="39"/>
      <c r="K49" s="56"/>
      <c r="L49" s="56"/>
      <c r="M49" s="56"/>
      <c r="N49" s="24"/>
    </row>
    <row r="50" spans="1:14" ht="12.75" customHeight="1">
      <c r="A50" s="36"/>
      <c r="B50" s="25"/>
      <c r="C50" s="21"/>
      <c r="D50" s="22"/>
      <c r="E50" s="40"/>
      <c r="F50" s="40"/>
      <c r="G50" s="39"/>
      <c r="H50" s="39"/>
      <c r="I50" s="39"/>
      <c r="J50" s="39"/>
      <c r="K50" s="56"/>
      <c r="L50" s="56"/>
      <c r="M50" s="56"/>
      <c r="N50" s="24"/>
    </row>
    <row r="51" spans="1:14" ht="12.75" customHeight="1">
      <c r="A51" s="23"/>
      <c r="B51" s="28"/>
      <c r="C51" s="21"/>
      <c r="D51" s="22"/>
      <c r="E51" s="53"/>
      <c r="F51" s="53"/>
      <c r="G51" s="54"/>
      <c r="H51" s="54"/>
      <c r="I51" s="55"/>
      <c r="J51" s="55"/>
      <c r="K51" s="56"/>
      <c r="L51" s="56"/>
      <c r="M51" s="56"/>
      <c r="N51" s="24"/>
    </row>
    <row r="52" spans="1:14" ht="6" customHeight="1">
      <c r="A52" s="29"/>
      <c r="B52" s="30"/>
      <c r="C52" s="31"/>
      <c r="D52" s="30"/>
      <c r="E52" s="58"/>
      <c r="F52" s="58"/>
      <c r="G52" s="54">
        <f>(E52*D52)/1.1</f>
        <v>0</v>
      </c>
      <c r="H52" s="54"/>
      <c r="I52" s="55">
        <f>(E52*D52)-G52</f>
        <v>0</v>
      </c>
      <c r="J52" s="55"/>
      <c r="K52" s="59"/>
      <c r="L52" s="59"/>
      <c r="M52" s="59"/>
      <c r="N52" s="24"/>
    </row>
    <row r="53" spans="1:13" ht="21" customHeight="1">
      <c r="A53" s="32" t="s">
        <v>31</v>
      </c>
      <c r="B53" s="33"/>
      <c r="C53" s="34"/>
      <c r="D53" s="35"/>
      <c r="E53" s="60"/>
      <c r="F53" s="60"/>
      <c r="G53" s="61">
        <f>SUM(G12:H51)</f>
        <v>863545.4545454545</v>
      </c>
      <c r="H53" s="61"/>
      <c r="I53" s="50">
        <f>SUM(I12:J51)</f>
        <v>86354.54545454551</v>
      </c>
      <c r="J53" s="50"/>
      <c r="K53" s="51"/>
      <c r="L53" s="51"/>
      <c r="M53" s="51"/>
    </row>
    <row r="54" spans="1:13" ht="21" customHeight="1">
      <c r="A54" s="57" t="s">
        <v>65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ht="16.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3" ht="19.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</sheetData>
  <sheetProtection selectLockedCells="1" selectUnlockedCells="1"/>
  <mergeCells count="198">
    <mergeCell ref="I14:J14"/>
    <mergeCell ref="K14:M14"/>
    <mergeCell ref="E23:F23"/>
    <mergeCell ref="G23:H23"/>
    <mergeCell ref="I23:J23"/>
    <mergeCell ref="K23:M23"/>
    <mergeCell ref="E15:F15"/>
    <mergeCell ref="G15:H15"/>
    <mergeCell ref="E17:F17"/>
    <mergeCell ref="G17:H17"/>
    <mergeCell ref="A1:M1"/>
    <mergeCell ref="C2:H2"/>
    <mergeCell ref="A4:B4"/>
    <mergeCell ref="F4:F8"/>
    <mergeCell ref="G4:H4"/>
    <mergeCell ref="I4:M4"/>
    <mergeCell ref="A5:E5"/>
    <mergeCell ref="G5:H5"/>
    <mergeCell ref="I5:J5"/>
    <mergeCell ref="L5:M5"/>
    <mergeCell ref="A6:E6"/>
    <mergeCell ref="G6:H6"/>
    <mergeCell ref="I6:M6"/>
    <mergeCell ref="A7:B7"/>
    <mergeCell ref="G7:H7"/>
    <mergeCell ref="I7:J7"/>
    <mergeCell ref="L7:M7"/>
    <mergeCell ref="A8:C8"/>
    <mergeCell ref="G8:H8"/>
    <mergeCell ref="I8:M8"/>
    <mergeCell ref="A9:A10"/>
    <mergeCell ref="B9:H10"/>
    <mergeCell ref="I9:I10"/>
    <mergeCell ref="J9:L10"/>
    <mergeCell ref="M9:M10"/>
    <mergeCell ref="E11:F11"/>
    <mergeCell ref="G11:H11"/>
    <mergeCell ref="I11:J11"/>
    <mergeCell ref="K11:M11"/>
    <mergeCell ref="E12:F12"/>
    <mergeCell ref="G12:H12"/>
    <mergeCell ref="I12:J12"/>
    <mergeCell ref="K12:M12"/>
    <mergeCell ref="E13:F13"/>
    <mergeCell ref="G13:H13"/>
    <mergeCell ref="I13:J13"/>
    <mergeCell ref="K13:M13"/>
    <mergeCell ref="E16:F16"/>
    <mergeCell ref="G16:H16"/>
    <mergeCell ref="I16:J16"/>
    <mergeCell ref="K16:M16"/>
    <mergeCell ref="E14:F14"/>
    <mergeCell ref="G14:H14"/>
    <mergeCell ref="I17:J17"/>
    <mergeCell ref="K17:M17"/>
    <mergeCell ref="E18:F18"/>
    <mergeCell ref="G18:H18"/>
    <mergeCell ref="I18:J18"/>
    <mergeCell ref="K18:M18"/>
    <mergeCell ref="E24:F24"/>
    <mergeCell ref="G24:H24"/>
    <mergeCell ref="I24:J24"/>
    <mergeCell ref="K24:M24"/>
    <mergeCell ref="E22:F22"/>
    <mergeCell ref="G22:H22"/>
    <mergeCell ref="I22:J22"/>
    <mergeCell ref="K22:M22"/>
    <mergeCell ref="E25:F25"/>
    <mergeCell ref="G25:H25"/>
    <mergeCell ref="I25:J25"/>
    <mergeCell ref="K25:M25"/>
    <mergeCell ref="E27:F27"/>
    <mergeCell ref="G27:H27"/>
    <mergeCell ref="I27:J27"/>
    <mergeCell ref="K27:M27"/>
    <mergeCell ref="E26:F26"/>
    <mergeCell ref="G26:H26"/>
    <mergeCell ref="E30:F30"/>
    <mergeCell ref="G30:H30"/>
    <mergeCell ref="I30:J30"/>
    <mergeCell ref="K30:M30"/>
    <mergeCell ref="E28:F28"/>
    <mergeCell ref="G28:H28"/>
    <mergeCell ref="I28:J28"/>
    <mergeCell ref="K28:M28"/>
    <mergeCell ref="I35:J35"/>
    <mergeCell ref="K35:M35"/>
    <mergeCell ref="E31:F31"/>
    <mergeCell ref="G31:H31"/>
    <mergeCell ref="I31:J31"/>
    <mergeCell ref="K31:M31"/>
    <mergeCell ref="I32:J32"/>
    <mergeCell ref="K32:M32"/>
    <mergeCell ref="K33:M33"/>
    <mergeCell ref="I33:J33"/>
    <mergeCell ref="E36:F36"/>
    <mergeCell ref="G36:H36"/>
    <mergeCell ref="I36:J36"/>
    <mergeCell ref="K36:M36"/>
    <mergeCell ref="E34:F34"/>
    <mergeCell ref="G34:H34"/>
    <mergeCell ref="I34:J34"/>
    <mergeCell ref="K34:M34"/>
    <mergeCell ref="E35:F35"/>
    <mergeCell ref="G35:H35"/>
    <mergeCell ref="E37:F37"/>
    <mergeCell ref="G37:H37"/>
    <mergeCell ref="I37:J37"/>
    <mergeCell ref="K37:M37"/>
    <mergeCell ref="E38:F38"/>
    <mergeCell ref="G38:H38"/>
    <mergeCell ref="I38:J38"/>
    <mergeCell ref="K38:M38"/>
    <mergeCell ref="E39:F39"/>
    <mergeCell ref="G39:H39"/>
    <mergeCell ref="I39:J39"/>
    <mergeCell ref="K39:M39"/>
    <mergeCell ref="E40:F40"/>
    <mergeCell ref="G40:H40"/>
    <mergeCell ref="I40:J40"/>
    <mergeCell ref="K40:M40"/>
    <mergeCell ref="E41:F41"/>
    <mergeCell ref="G41:H41"/>
    <mergeCell ref="I41:J41"/>
    <mergeCell ref="K41:M41"/>
    <mergeCell ref="E42:F42"/>
    <mergeCell ref="G42:H42"/>
    <mergeCell ref="I42:J42"/>
    <mergeCell ref="K42:M42"/>
    <mergeCell ref="E43:F43"/>
    <mergeCell ref="G43:H43"/>
    <mergeCell ref="I43:J43"/>
    <mergeCell ref="K43:M43"/>
    <mergeCell ref="E44:F44"/>
    <mergeCell ref="G44:H44"/>
    <mergeCell ref="I44:J44"/>
    <mergeCell ref="K44:M44"/>
    <mergeCell ref="E45:F45"/>
    <mergeCell ref="G45:H45"/>
    <mergeCell ref="I45:J45"/>
    <mergeCell ref="K45:M45"/>
    <mergeCell ref="E46:F46"/>
    <mergeCell ref="G46:H46"/>
    <mergeCell ref="I46:J46"/>
    <mergeCell ref="K46:M46"/>
    <mergeCell ref="G53:H53"/>
    <mergeCell ref="E47:F47"/>
    <mergeCell ref="G47:H47"/>
    <mergeCell ref="I47:J47"/>
    <mergeCell ref="K47:M47"/>
    <mergeCell ref="E48:F48"/>
    <mergeCell ref="G48:H48"/>
    <mergeCell ref="I48:J48"/>
    <mergeCell ref="K48:M48"/>
    <mergeCell ref="E49:F49"/>
    <mergeCell ref="G49:H49"/>
    <mergeCell ref="I49:J49"/>
    <mergeCell ref="K49:M49"/>
    <mergeCell ref="E50:F50"/>
    <mergeCell ref="G50:H50"/>
    <mergeCell ref="I50:J50"/>
    <mergeCell ref="K50:M50"/>
    <mergeCell ref="E51:F51"/>
    <mergeCell ref="G51:H51"/>
    <mergeCell ref="I51:J51"/>
    <mergeCell ref="K51:M51"/>
    <mergeCell ref="A54:M56"/>
    <mergeCell ref="E52:F52"/>
    <mergeCell ref="G52:H52"/>
    <mergeCell ref="I52:J52"/>
    <mergeCell ref="K52:M52"/>
    <mergeCell ref="E53:F53"/>
    <mergeCell ref="E19:F19"/>
    <mergeCell ref="I53:J53"/>
    <mergeCell ref="K53:M53"/>
    <mergeCell ref="I15:J15"/>
    <mergeCell ref="K15:M15"/>
    <mergeCell ref="E20:F20"/>
    <mergeCell ref="E21:F21"/>
    <mergeCell ref="G21:H21"/>
    <mergeCell ref="I21:J21"/>
    <mergeCell ref="K21:M21"/>
    <mergeCell ref="I19:J19"/>
    <mergeCell ref="K19:M19"/>
    <mergeCell ref="G20:H20"/>
    <mergeCell ref="I20:J20"/>
    <mergeCell ref="K20:M20"/>
    <mergeCell ref="G19:H19"/>
    <mergeCell ref="G33:H33"/>
    <mergeCell ref="E33:F33"/>
    <mergeCell ref="E32:F32"/>
    <mergeCell ref="G32:H32"/>
    <mergeCell ref="I26:J26"/>
    <mergeCell ref="K26:M26"/>
    <mergeCell ref="E29:F29"/>
    <mergeCell ref="G29:H29"/>
    <mergeCell ref="I29:J29"/>
    <mergeCell ref="K29:M29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김영훈</cp:lastModifiedBy>
  <dcterms:created xsi:type="dcterms:W3CDTF">2012-04-30T06:51:34Z</dcterms:created>
  <dcterms:modified xsi:type="dcterms:W3CDTF">2022-04-13T05:37:10Z</dcterms:modified>
  <cp:category/>
  <cp:version/>
  <cp:contentType/>
  <cp:contentStatus/>
</cp:coreProperties>
</file>